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javiercastro/Downloads/"/>
    </mc:Choice>
  </mc:AlternateContent>
  <xr:revisionPtr revIDLastSave="0" documentId="13_ncr:1_{9BF86A68-939E-D844-A134-8AA72F997821}" xr6:coauthVersionLast="47" xr6:coauthVersionMax="47" xr10:uidLastSave="{00000000-0000-0000-0000-000000000000}"/>
  <bookViews>
    <workbookView xWindow="0" yWindow="660" windowWidth="29400" windowHeight="16720" tabRatio="500" xr2:uid="{00000000-000D-0000-FFFF-FFFF00000000}"/>
  </bookViews>
  <sheets>
    <sheet name="Calculadora Reservas T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  <c r="F23" i="1"/>
  <c r="F22" i="1"/>
  <c r="F21" i="1"/>
  <c r="F20" i="1"/>
  <c r="B30" i="1" l="1"/>
  <c r="C30" i="1"/>
  <c r="D30" i="1"/>
  <c r="C31" i="1" s="1"/>
  <c r="C32" i="1" s="1"/>
  <c r="C34" i="1" l="1"/>
  <c r="B43" i="1" l="1"/>
  <c r="B42" i="1"/>
  <c r="B40" i="1"/>
  <c r="B41" i="1"/>
  <c r="B39" i="1"/>
  <c r="C47" i="1" l="1"/>
  <c r="C46" i="1"/>
</calcChain>
</file>

<file path=xl/sharedStrings.xml><?xml version="1.0" encoding="utf-8"?>
<sst xmlns="http://schemas.openxmlformats.org/spreadsheetml/2006/main" count="38" uniqueCount="23">
  <si>
    <t>Calculadora de reservas de ejercicios aprobados — Turno Libre</t>
  </si>
  <si>
    <t>EA Opositores · Basado en el nuevo sistema ampliado de reservas (INSPECCIÓN y TÉCNICO de Hacienda)</t>
  </si>
  <si>
    <t>Ejercicio</t>
  </si>
  <si>
    <t>¿Aprobado
en OEP2023?</t>
  </si>
  <si>
    <t>¿Aprobado
en OEP2024?</t>
  </si>
  <si>
    <t>¿Aprobado
en OEP2025?</t>
  </si>
  <si>
    <t>No</t>
  </si>
  <si>
    <t>Origen actual de cada ejercicio (año más reciente marcado Sí):</t>
  </si>
  <si>
    <t>Situación en OEP2026</t>
  </si>
  <si>
    <t>¿Hubo alguna repesca exigida en OEP2026? (se asume superada)</t>
  </si>
  <si>
    <t>Indica "3" para THAC ó "5" para CSIHE</t>
  </si>
  <si>
    <t xml:space="preserve"> 2. CÁLCULOS INTERMEDIOS (no tocar)</t>
  </si>
  <si>
    <t>OEP2023</t>
  </si>
  <si>
    <t>OEP2024</t>
  </si>
  <si>
    <t>OEP2025</t>
  </si>
  <si>
    <t>¿Hay algún bloque de OEP2024 que sobreviva reservado a OEP2026? 
(siempre caducará en 2027)</t>
  </si>
  <si>
    <t>NO TOCAR</t>
  </si>
  <si>
    <t>*ADVERTENCIA: ESTA INFORMACIÓN NO ES OFICIAL Y EN TODO CASO EL RESULTADO DEBE SER EL QUE SE PUBLIQUE CON EL LISTADO DEFINITIVO DE ADMITIDOS EN LA CONVOCATORIA RESPECTIVA.</t>
  </si>
  <si>
    <t xml:space="preserve"> 1. INDICA "3" PARA THAC ó "5" PARA CSIHE</t>
  </si>
  <si>
    <t xml:space="preserve"> 2. MARCA "SÍ" EN EL AÑO EN QUE APROBASTE (O REPESCASTE) CADA EJERCICIO</t>
  </si>
  <si>
    <t>Número total de ejercicios de la Oposición</t>
  </si>
  <si>
    <r>
      <t xml:space="preserve">INSTRUCCIONES:  </t>
    </r>
    <r>
      <rPr>
        <sz val="12"/>
        <color rgb="FF1A322E"/>
        <rFont val="Arial"/>
        <family val="2"/>
      </rPr>
      <t>• Indica en el Nº total de ejercicio "3", para THAC", o "5", para CSIHE, y marca "Sí" en la tabla de abajo en el (los) año(s) exacto(s) en que aprobaste (o repescaste) cada ejercicio. Si un ejercicio nunca lo has aprobado, deja "No" en las 3 columnas.</t>
    </r>
  </si>
  <si>
    <t>RESULTADO: ¿A QUÉ TE TOCA PRESENTARTE EN OEP2026?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</si>
</sst>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6"/>
      <color rgb="FFFFFFFF"/>
      <name val="Arial"/>
      <family val="2"/>
    </font>
    <font>
      <sz val="10"/>
      <name val="Arial"/>
      <family val="2"/>
    </font>
    <font>
      <i/>
      <sz val="9"/>
      <color rgb="FF666666"/>
      <name val="Arial"/>
      <family val="2"/>
    </font>
    <font>
      <b/>
      <sz val="10"/>
      <name val="Arial"/>
      <family val="2"/>
    </font>
    <font>
      <b/>
      <sz val="12"/>
      <color rgb="FFEC6851"/>
      <name val="Arial"/>
      <family val="2"/>
    </font>
    <font>
      <b/>
      <sz val="12"/>
      <color theme="0"/>
      <name val="Arial"/>
      <family val="2"/>
    </font>
    <font>
      <sz val="11"/>
      <color theme="0"/>
      <name val="Calibri"/>
      <family val="2"/>
      <charset val="1"/>
    </font>
    <font>
      <b/>
      <sz val="12"/>
      <color rgb="FFFFFFFF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color rgb="FF1A322E"/>
      <name val="Arial"/>
      <family val="2"/>
    </font>
    <font>
      <sz val="12"/>
      <color theme="1"/>
      <name val="Calibri"/>
      <family val="2"/>
      <charset val="1"/>
    </font>
    <font>
      <sz val="10"/>
      <color theme="0"/>
      <name val="Arial"/>
      <family val="2"/>
    </font>
    <font>
      <i/>
      <sz val="10"/>
      <color rgb="FF1A322E"/>
      <name val="Arial"/>
      <family val="2"/>
    </font>
    <font>
      <b/>
      <sz val="12"/>
      <name val="Arial"/>
      <family val="2"/>
    </font>
    <font>
      <sz val="12"/>
      <color rgb="FF1A322E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C6851"/>
        <bgColor rgb="FFB84E1F"/>
      </patternFill>
    </fill>
    <fill>
      <patternFill patternType="solid">
        <fgColor rgb="FFF9F7E1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6851"/>
        <bgColor indexed="64"/>
      </patternFill>
    </fill>
    <fill>
      <patternFill patternType="solid">
        <fgColor rgb="FF1A322E"/>
        <bgColor rgb="FFB84E1F"/>
      </patternFill>
    </fill>
    <fill>
      <patternFill patternType="solid">
        <fgColor rgb="FFE4EDF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BFBFBF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4" borderId="0" xfId="0" applyFill="1"/>
    <xf numFmtId="0" fontId="7" fillId="6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0" fillId="0" borderId="0" xfId="0" applyFont="1"/>
    <xf numFmtId="0" fontId="13" fillId="0" borderId="0" xfId="0" applyFont="1"/>
    <xf numFmtId="0" fontId="8" fillId="0" borderId="0" xfId="0" applyFont="1"/>
    <xf numFmtId="0" fontId="14" fillId="0" borderId="0" xfId="0" applyFont="1"/>
    <xf numFmtId="0" fontId="1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5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6" fillId="0" borderId="0" xfId="0" applyFont="1"/>
    <xf numFmtId="0" fontId="9" fillId="7" borderId="1" xfId="0" applyFont="1" applyFill="1" applyBorder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3" fillId="9" borderId="10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D9622A"/>
      <rgbColor rgb="FF666666"/>
      <rgbColor rgb="FF969696"/>
      <rgbColor rgb="FF003366"/>
      <rgbColor rgb="FF339966"/>
      <rgbColor rgb="FF003300"/>
      <rgbColor rgb="FF333300"/>
      <rgbColor rgb="FFB84E1F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A322E"/>
      <color rgb="FFE4EDF3"/>
      <color rgb="FFEC6851"/>
      <color rgb="FFF9F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88899</xdr:rowOff>
    </xdr:from>
    <xdr:to>
      <xdr:col>0</xdr:col>
      <xdr:colOff>2371315</xdr:colOff>
      <xdr:row>3</xdr:row>
      <xdr:rowOff>88900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3C694E5-AD9D-38C3-D2C7-50C1517921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666" t="36020" r="16503" b="37255"/>
        <a:stretch/>
      </xdr:blipFill>
      <xdr:spPr>
        <a:xfrm>
          <a:off x="0" y="431799"/>
          <a:ext cx="2371315" cy="533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showGridLines="0" tabSelected="1" zoomScaleNormal="100" workbookViewId="0">
      <pane ySplit="14" topLeftCell="A19" activePane="bottomLeft" state="frozen"/>
      <selection pane="bottomLeft" activeCell="B20" sqref="B20"/>
    </sheetView>
  </sheetViews>
  <sheetFormatPr baseColWidth="10" defaultColWidth="8.6640625" defaultRowHeight="15" x14ac:dyDescent="0.2"/>
  <cols>
    <col min="1" max="1" width="34.83203125" customWidth="1"/>
    <col min="2" max="2" width="29.5" customWidth="1"/>
    <col min="3" max="3" width="34.83203125" customWidth="1"/>
    <col min="4" max="4" width="38.5" customWidth="1"/>
    <col min="5" max="5" width="40" customWidth="1"/>
    <col min="6" max="7" width="4" customWidth="1"/>
  </cols>
  <sheetData>
    <row r="1" spans="1:5" ht="27.75" customHeight="1" x14ac:dyDescent="0.2">
      <c r="A1" s="27" t="s">
        <v>0</v>
      </c>
      <c r="B1" s="27"/>
      <c r="C1" s="27"/>
      <c r="D1" s="27"/>
      <c r="E1" s="27"/>
    </row>
    <row r="2" spans="1:5" ht="21" customHeight="1" x14ac:dyDescent="0.2">
      <c r="A2" s="28" t="s">
        <v>1</v>
      </c>
      <c r="B2" s="28"/>
      <c r="C2" s="28"/>
      <c r="D2" s="28"/>
      <c r="E2" s="28"/>
    </row>
    <row r="3" spans="1:5" ht="21" customHeight="1" x14ac:dyDescent="0.2"/>
    <row r="4" spans="1:5" x14ac:dyDescent="0.2">
      <c r="A4" s="42" t="s">
        <v>21</v>
      </c>
      <c r="B4" s="29"/>
      <c r="C4" s="29"/>
      <c r="D4" s="29"/>
      <c r="E4" s="29"/>
    </row>
    <row r="5" spans="1:5" x14ac:dyDescent="0.2">
      <c r="A5" s="29"/>
      <c r="B5" s="29"/>
      <c r="C5" s="29"/>
      <c r="D5" s="29"/>
      <c r="E5" s="29"/>
    </row>
    <row r="6" spans="1:5" x14ac:dyDescent="0.2">
      <c r="A6" s="29"/>
      <c r="B6" s="29"/>
      <c r="C6" s="29"/>
      <c r="D6" s="29"/>
      <c r="E6" s="29"/>
    </row>
    <row r="7" spans="1:5" x14ac:dyDescent="0.2">
      <c r="A7" s="29"/>
      <c r="B7" s="29"/>
      <c r="C7" s="29"/>
      <c r="D7" s="29"/>
      <c r="E7" s="29"/>
    </row>
    <row r="8" spans="1:5" x14ac:dyDescent="0.2">
      <c r="A8" s="29"/>
      <c r="B8" s="29"/>
      <c r="C8" s="29"/>
      <c r="D8" s="29"/>
      <c r="E8" s="29"/>
    </row>
    <row r="9" spans="1:5" x14ac:dyDescent="0.2">
      <c r="A9" s="29"/>
      <c r="B9" s="29"/>
      <c r="C9" s="29"/>
      <c r="D9" s="29"/>
      <c r="E9" s="29"/>
    </row>
    <row r="10" spans="1:5" ht="16" thickBot="1" x14ac:dyDescent="0.25">
      <c r="A10" s="17"/>
      <c r="B10" s="17"/>
      <c r="C10" s="17"/>
      <c r="D10" s="17"/>
      <c r="E10" s="17"/>
    </row>
    <row r="11" spans="1:5" ht="16" thickBot="1" x14ac:dyDescent="0.25">
      <c r="A11" s="41" t="s">
        <v>17</v>
      </c>
      <c r="B11" s="39"/>
      <c r="C11" s="39"/>
      <c r="D11" s="39"/>
      <c r="E11" s="40"/>
    </row>
    <row r="12" spans="1:5" x14ac:dyDescent="0.2">
      <c r="A12" s="43"/>
      <c r="B12" s="44"/>
      <c r="C12" s="44"/>
      <c r="D12" s="44"/>
      <c r="E12" s="44"/>
    </row>
    <row r="13" spans="1:5" ht="27" customHeight="1" x14ac:dyDescent="0.2">
      <c r="A13" s="32" t="s">
        <v>18</v>
      </c>
      <c r="B13" s="32"/>
      <c r="C13" s="32"/>
      <c r="D13" s="32"/>
      <c r="E13" s="32"/>
    </row>
    <row r="14" spans="1:5" ht="16" thickBot="1" x14ac:dyDescent="0.25"/>
    <row r="15" spans="1:5" ht="17" thickBot="1" x14ac:dyDescent="0.25">
      <c r="A15" s="8" t="s">
        <v>20</v>
      </c>
      <c r="B15" s="45">
        <v>3</v>
      </c>
      <c r="C15" s="9" t="s">
        <v>10</v>
      </c>
    </row>
    <row r="17" spans="1:6" ht="27" customHeight="1" x14ac:dyDescent="0.2">
      <c r="A17" s="32" t="s">
        <v>19</v>
      </c>
      <c r="B17" s="32"/>
      <c r="C17" s="32"/>
      <c r="D17" s="32"/>
      <c r="E17" s="32"/>
    </row>
    <row r="18" spans="1:6" ht="27.75" customHeight="1" x14ac:dyDescent="0.2">
      <c r="A18" s="31"/>
      <c r="B18" s="31"/>
      <c r="C18" s="31"/>
      <c r="D18" s="31"/>
      <c r="E18" s="31"/>
    </row>
    <row r="19" spans="1:6" ht="34" x14ac:dyDescent="0.2">
      <c r="A19" s="5" t="s">
        <v>2</v>
      </c>
      <c r="B19" s="5" t="s">
        <v>3</v>
      </c>
      <c r="C19" s="5" t="s">
        <v>4</v>
      </c>
      <c r="D19" s="5" t="s">
        <v>5</v>
      </c>
      <c r="F19" s="10"/>
    </row>
    <row r="20" spans="1:6" ht="18" customHeight="1" x14ac:dyDescent="0.2">
      <c r="A20" s="6">
        <v>1</v>
      </c>
      <c r="B20" s="7" t="s">
        <v>6</v>
      </c>
      <c r="C20" s="7" t="s">
        <v>6</v>
      </c>
      <c r="D20" s="7" t="s">
        <v>6</v>
      </c>
      <c r="F20" s="11" t="str">
        <f t="shared" ref="F20:F24" si="0">IF(D20="Sí",2025,IF(C20="Sí",2024,IF(B20="Sí",2023,"")))</f>
        <v/>
      </c>
    </row>
    <row r="21" spans="1:6" ht="18" customHeight="1" x14ac:dyDescent="0.2">
      <c r="A21" s="6">
        <v>2</v>
      </c>
      <c r="B21" s="7" t="s">
        <v>6</v>
      </c>
      <c r="C21" s="7" t="s">
        <v>6</v>
      </c>
      <c r="D21" s="7" t="s">
        <v>6</v>
      </c>
      <c r="F21" s="11" t="str">
        <f t="shared" si="0"/>
        <v/>
      </c>
    </row>
    <row r="22" spans="1:6" ht="18" customHeight="1" x14ac:dyDescent="0.2">
      <c r="A22" s="6">
        <v>3</v>
      </c>
      <c r="B22" s="7" t="s">
        <v>6</v>
      </c>
      <c r="C22" s="7" t="s">
        <v>6</v>
      </c>
      <c r="D22" s="7" t="s">
        <v>6</v>
      </c>
      <c r="F22" s="11" t="str">
        <f t="shared" si="0"/>
        <v/>
      </c>
    </row>
    <row r="23" spans="1:6" ht="18" customHeight="1" x14ac:dyDescent="0.2">
      <c r="A23" s="6">
        <v>4</v>
      </c>
      <c r="B23" s="7" t="s">
        <v>6</v>
      </c>
      <c r="C23" s="7" t="s">
        <v>6</v>
      </c>
      <c r="D23" s="7" t="s">
        <v>6</v>
      </c>
      <c r="F23" s="11" t="str">
        <f t="shared" si="0"/>
        <v/>
      </c>
    </row>
    <row r="24" spans="1:6" ht="18" customHeight="1" x14ac:dyDescent="0.2">
      <c r="A24" s="6">
        <v>5</v>
      </c>
      <c r="B24" s="7" t="s">
        <v>6</v>
      </c>
      <c r="C24" s="7" t="s">
        <v>6</v>
      </c>
      <c r="D24" s="7" t="s">
        <v>6</v>
      </c>
      <c r="F24" s="11" t="str">
        <f t="shared" si="0"/>
        <v/>
      </c>
    </row>
    <row r="25" spans="1:6" hidden="1" x14ac:dyDescent="0.2"/>
    <row r="26" spans="1:6" ht="27" hidden="1" customHeight="1" x14ac:dyDescent="0.2">
      <c r="A26" s="2" t="s">
        <v>11</v>
      </c>
      <c r="B26" s="2"/>
      <c r="C26" s="2"/>
      <c r="D26" s="2"/>
      <c r="E26" s="2"/>
    </row>
    <row r="27" spans="1:6" ht="25.5" hidden="1" customHeight="1" x14ac:dyDescent="0.2">
      <c r="A27" s="30"/>
      <c r="B27" s="30"/>
      <c r="C27" s="30"/>
      <c r="D27" s="30"/>
    </row>
    <row r="28" spans="1:6" ht="25.5" hidden="1" customHeight="1" x14ac:dyDescent="0.2">
      <c r="A28" s="34" t="s">
        <v>7</v>
      </c>
      <c r="B28" s="35"/>
      <c r="C28" s="35"/>
      <c r="D28" s="35"/>
      <c r="E28" s="1"/>
    </row>
    <row r="29" spans="1:6" ht="25.5" hidden="1" customHeight="1" x14ac:dyDescent="0.2">
      <c r="A29" s="12"/>
      <c r="B29" s="20" t="s">
        <v>12</v>
      </c>
      <c r="C29" s="20" t="s">
        <v>13</v>
      </c>
      <c r="D29" s="20" t="s">
        <v>14</v>
      </c>
      <c r="E29" s="1"/>
    </row>
    <row r="30" spans="1:6" ht="30" hidden="1" customHeight="1" x14ac:dyDescent="0.2">
      <c r="A30" s="19"/>
      <c r="B30" s="16">
        <f>COUNTIF(F20:F24,2023)</f>
        <v>0</v>
      </c>
      <c r="C30" s="16">
        <f>COUNTIF(F20:F24,2024)</f>
        <v>0</v>
      </c>
      <c r="D30" s="16">
        <f>COUNTIF(F20:F24,2025)</f>
        <v>0</v>
      </c>
      <c r="E30" s="1"/>
    </row>
    <row r="31" spans="1:6" ht="25" hidden="1" customHeight="1" x14ac:dyDescent="0.2">
      <c r="A31" s="21"/>
      <c r="B31" s="21"/>
      <c r="C31" s="15" t="str">
        <f>IF(D30&gt;0,"SÍ","NO")</f>
        <v>NO</v>
      </c>
      <c r="D31" s="1"/>
      <c r="E31" s="1"/>
    </row>
    <row r="32" spans="1:6" ht="25.5" hidden="1" customHeight="1" x14ac:dyDescent="0.2">
      <c r="A32" s="22"/>
      <c r="B32" s="22"/>
      <c r="C32" s="16">
        <f>IF(C31="SÍ",2,1)</f>
        <v>1</v>
      </c>
      <c r="D32" s="1"/>
      <c r="E32" s="1"/>
    </row>
    <row r="33" spans="1:5" ht="25.5" hidden="1" customHeight="1" x14ac:dyDescent="0.2">
      <c r="A33" s="22"/>
      <c r="B33" s="22"/>
      <c r="C33" s="16">
        <v>1</v>
      </c>
      <c r="D33" s="1"/>
      <c r="E33" s="1"/>
    </row>
    <row r="34" spans="1:5" ht="25.5" hidden="1" customHeight="1" x14ac:dyDescent="0.2">
      <c r="A34" s="23"/>
      <c r="B34" s="24"/>
      <c r="C34" s="15">
        <f>B30+C30+D30+1</f>
        <v>1</v>
      </c>
      <c r="D34" s="1"/>
      <c r="E34" s="1"/>
    </row>
    <row r="36" spans="1:5" ht="27" customHeight="1" x14ac:dyDescent="0.2">
      <c r="A36" s="38" t="s">
        <v>22</v>
      </c>
      <c r="B36" s="38"/>
      <c r="C36" s="38"/>
      <c r="D36" s="38"/>
      <c r="E36" s="3"/>
    </row>
    <row r="37" spans="1:5" ht="16" x14ac:dyDescent="0.2">
      <c r="A37" s="36"/>
      <c r="B37" s="36"/>
      <c r="C37" s="36"/>
      <c r="D37" s="36"/>
    </row>
    <row r="38" spans="1:5" ht="16" x14ac:dyDescent="0.2">
      <c r="A38" s="4" t="s">
        <v>2</v>
      </c>
      <c r="B38" s="37" t="s">
        <v>8</v>
      </c>
      <c r="C38" s="37"/>
      <c r="D38" s="37"/>
    </row>
    <row r="39" spans="1:5" ht="25.5" customHeight="1" x14ac:dyDescent="0.2">
      <c r="A39" s="18">
        <v>1</v>
      </c>
      <c r="B39" s="33" t="str">
        <f>IF(A39&gt;$B$15,"No aplica",IF(F20=2023,IF((2026-2023)&lt;=$C$33,"Reservado","Debes presentarte (repesca, caducó tras 1 convocatoria)"),IF(F20=2024,IF((2026-2024)&lt;=$C$32,"Reservado (ampliado por aprobar/repescar en 2025)","Debes presentarte (repesca, caducó tras 1 convocatoria)"),IF(F20=2025,"Reservado",IF(A39=$C$34,"Debes presentarte (siguiente ejercicio)","Pendiente (aún no te toca)")))))</f>
        <v>Debes presentarte (siguiente ejercicio)</v>
      </c>
      <c r="C39" s="33"/>
      <c r="D39" s="33"/>
    </row>
    <row r="40" spans="1:5" ht="25.5" customHeight="1" x14ac:dyDescent="0.2">
      <c r="A40" s="18">
        <v>2</v>
      </c>
      <c r="B40" s="33" t="str">
        <f>IF(A40&gt;$B$15,"No aplica",IF(F21=2023,IF((2026-2023)&lt;=$C$33,"Reservado","Debes presentarte (repesca, caducó tras 1 convocatoria)"),IF(F21=2024,IF((2026-2024)&lt;=$C$32,"Reservado (ampliado por aprobar/repescar en 2025)","Debes presentarte (repesca, caducó tras 1 convocatoria)"),IF(F21=2025,"Reservado",IF(A40=$C$34,"Debes presentarte (siguiente ejercicio)","Pendiente")))))</f>
        <v>Pendiente</v>
      </c>
      <c r="C40" s="33"/>
      <c r="D40" s="33"/>
    </row>
    <row r="41" spans="1:5" ht="25.5" customHeight="1" x14ac:dyDescent="0.2">
      <c r="A41" s="18">
        <v>3</v>
      </c>
      <c r="B41" s="33" t="str">
        <f>IF(A41&gt;$B$15,"No aplica",IF(F22=2023,IF((2026-2023)&lt;=$C$33,"Reservado","Debes presentarte (repesca, caducó tras 1 convocatoria)"),IF(F22=2024,IF((2026-2024)&lt;=$C$32,"Reservado (ampliado por aprobar/repescar en 2025)","Debes presentarte (repesca, caducó tras 1 convocatoria)"),IF(F22=2025,"Reservado",IF(A41=$C$34,"Debes presentarte","Pendiente")))))</f>
        <v>Pendiente</v>
      </c>
      <c r="C41" s="33"/>
      <c r="D41" s="33"/>
    </row>
    <row r="42" spans="1:5" ht="25.5" customHeight="1" x14ac:dyDescent="0.2">
      <c r="A42" s="18">
        <v>4</v>
      </c>
      <c r="B42" s="33" t="str">
        <f>IF(A42&gt;$B$15,"No aplica",IF(F23=2023,IF((2026-2023)&lt;=$C$33,"Reservado","Debes presentarte (repesca, caducó tras 1 convocatoria)"),IF(F23=2024,IF((2026-2024)&lt;=$C$32,"Reservado (ampliado por aprobar/repescar en 2025)","Debes presentarte (repesca, caducó tras 1 convocatoria)"),IF(F23=2025,"Reservado",IF(A42=$C$34,"Debes presentarte (siguiente ejercicio)","Pendiente ")))))</f>
        <v>No aplica</v>
      </c>
      <c r="C42" s="33"/>
      <c r="D42" s="33"/>
    </row>
    <row r="43" spans="1:5" ht="25.5" customHeight="1" x14ac:dyDescent="0.2">
      <c r="A43" s="18">
        <v>5</v>
      </c>
      <c r="B43" s="33" t="str">
        <f>IF(A43&gt;$B$15,"No aplica",IF(F24=2023,IF((2026-2023)&lt;=$C$33,"Reservado","Debes presentarte (repesca, caducó tras 1 convocatoria)"),IF(F24=2024,IF((2026-2024)&lt;=$C$32,"Reservado (ampliado por aprobar/repescar en 2025)","Debes presentarte (repesca, caducó tras 1 convocatoria)"),IF(F24=2025,"Reservado",IF(A43=$C$34,"Pendiente","Pendiente")))))</f>
        <v>No aplica</v>
      </c>
      <c r="C43" s="33"/>
      <c r="D43" s="33"/>
    </row>
    <row r="44" spans="1:5" hidden="1" x14ac:dyDescent="0.2"/>
    <row r="45" spans="1:5" ht="25.5" hidden="1" customHeight="1" x14ac:dyDescent="0.2">
      <c r="A45" s="13" t="s">
        <v>16</v>
      </c>
    </row>
    <row r="46" spans="1:5" ht="25.5" hidden="1" customHeight="1" x14ac:dyDescent="0.2">
      <c r="A46" s="25" t="s">
        <v>15</v>
      </c>
      <c r="B46" s="26"/>
      <c r="C46" s="14" t="str">
        <f>IF(COUNTIF($B$39:$B$43,"*ampliado*")&gt;0,"SÍ","NO")</f>
        <v>NO</v>
      </c>
    </row>
    <row r="47" spans="1:5" ht="25.5" hidden="1" customHeight="1" x14ac:dyDescent="0.2">
      <c r="A47" s="25" t="s">
        <v>9</v>
      </c>
      <c r="B47" s="26"/>
      <c r="C47" s="14" t="str">
        <f>IF(COUNTIF($B$39:$B$43,"*repesca*")&gt;0,"SÍ","NO")</f>
        <v>NO</v>
      </c>
    </row>
  </sheetData>
  <mergeCells count="23">
    <mergeCell ref="A11:E11"/>
    <mergeCell ref="A13:E13"/>
    <mergeCell ref="A47:B47"/>
    <mergeCell ref="A1:E1"/>
    <mergeCell ref="A2:E2"/>
    <mergeCell ref="A4:E9"/>
    <mergeCell ref="A27:D27"/>
    <mergeCell ref="A18:E18"/>
    <mergeCell ref="A17:E17"/>
    <mergeCell ref="B41:D41"/>
    <mergeCell ref="B42:D42"/>
    <mergeCell ref="B43:D43"/>
    <mergeCell ref="A28:D28"/>
    <mergeCell ref="A37:D37"/>
    <mergeCell ref="B38:D38"/>
    <mergeCell ref="B39:D39"/>
    <mergeCell ref="B40:D40"/>
    <mergeCell ref="A36:D36"/>
    <mergeCell ref="A31:B31"/>
    <mergeCell ref="A32:B32"/>
    <mergeCell ref="A33:B33"/>
    <mergeCell ref="A34:B34"/>
    <mergeCell ref="A46:B46"/>
  </mergeCells>
  <conditionalFormatting sqref="B20:D24">
    <cfRule type="containsText" dxfId="1" priority="1" operator="containsText" text="No">
      <formula>NOT(ISERROR(SEARCH("No",B20)))</formula>
    </cfRule>
    <cfRule type="containsText" dxfId="0" priority="2" operator="containsText" text="Sí">
      <formula>NOT(ISERROR(SEARCH("Sí",B20)))</formula>
    </cfRule>
  </conditionalFormatting>
  <dataValidations count="2">
    <dataValidation type="list" showInputMessage="1" showErrorMessage="1" errorTitle="Valor no válido" error="Elige &quot;Sí&quot; o &quot;No&quot; de la lista." sqref="B20:D24" xr:uid="{00000000-0002-0000-0000-000000000000}">
      <formula1>"Sí,No"</formula1>
      <formula2>0</formula2>
    </dataValidation>
    <dataValidation type="whole" showInputMessage="1" showErrorMessage="1" errorTitle="Valor no válido" error="Escribe un número entero entre 1 y 8." sqref="B15" xr:uid="{00000000-0002-0000-0000-000001000000}">
      <formula1>1</formula1>
      <formula2>8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Calculadora Reservas TL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Microsoft Office User</cp:lastModifiedBy>
  <cp:revision>0</cp:revision>
  <dcterms:created xsi:type="dcterms:W3CDTF">2026-07-24T16:10:18Z</dcterms:created>
  <dcterms:modified xsi:type="dcterms:W3CDTF">2026-07-25T14:30:34Z</dcterms:modified>
  <dc:language>en-US</dc:language>
</cp:coreProperties>
</file>